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540"/>
  </bookViews>
  <sheets>
    <sheet name="Орбитальная 40" sheetId="1" r:id="rId1"/>
  </sheets>
  <calcPr calcId="145621"/>
</workbook>
</file>

<file path=xl/calcChain.xml><?xml version="1.0" encoding="utf-8"?>
<calcChain xmlns="http://schemas.openxmlformats.org/spreadsheetml/2006/main">
  <c r="H82" i="1" l="1"/>
  <c r="H83" i="1" s="1"/>
  <c r="H85" i="1" s="1"/>
  <c r="H78" i="1"/>
  <c r="H77" i="1"/>
  <c r="H76" i="1"/>
  <c r="H75" i="1"/>
  <c r="H74" i="1"/>
  <c r="H79" i="1" s="1"/>
  <c r="H71" i="1"/>
  <c r="H70" i="1"/>
  <c r="H69" i="1"/>
  <c r="H68" i="1"/>
  <c r="H67" i="1"/>
  <c r="H66" i="1"/>
  <c r="H65" i="1"/>
  <c r="H64" i="1"/>
  <c r="H63" i="1"/>
  <c r="H72" i="1" s="1"/>
  <c r="H62" i="1"/>
  <c r="H59" i="1"/>
  <c r="H58" i="1"/>
  <c r="H60" i="1" s="1"/>
  <c r="H57" i="1"/>
  <c r="H54" i="1"/>
  <c r="H53" i="1"/>
  <c r="H55" i="1" s="1"/>
  <c r="H52" i="1"/>
  <c r="H48" i="1"/>
  <c r="H47" i="1"/>
  <c r="H49" i="1" s="1"/>
  <c r="H44" i="1"/>
  <c r="H43" i="1"/>
  <c r="H45" i="1" s="1"/>
  <c r="H41" i="1"/>
  <c r="H40" i="1"/>
  <c r="H39" i="1"/>
  <c r="H38" i="1"/>
  <c r="H34" i="1"/>
  <c r="H33" i="1"/>
  <c r="H32" i="1"/>
  <c r="H31" i="1"/>
  <c r="H30" i="1"/>
  <c r="H29" i="1"/>
  <c r="H28" i="1"/>
  <c r="H27" i="1"/>
  <c r="H35" i="1" s="1"/>
  <c r="H26" i="1"/>
  <c r="H25" i="1"/>
  <c r="H24" i="1"/>
  <c r="H19" i="1"/>
  <c r="H18" i="1"/>
  <c r="H17" i="1"/>
  <c r="H16" i="1"/>
  <c r="H20" i="1" s="1"/>
  <c r="H15" i="1"/>
  <c r="H12" i="1"/>
  <c r="H11" i="1"/>
  <c r="H13" i="1" s="1"/>
  <c r="H10" i="1"/>
  <c r="H6" i="1"/>
  <c r="H7" i="1" s="1"/>
</calcChain>
</file>

<file path=xl/sharedStrings.xml><?xml version="1.0" encoding="utf-8"?>
<sst xmlns="http://schemas.openxmlformats.org/spreadsheetml/2006/main" count="178" uniqueCount="119">
  <si>
    <t>Приложение к п.п.  7.6</t>
  </si>
  <si>
    <t>о выполненных работах и списании материалов в жилом доме:</t>
  </si>
  <si>
    <t>Орбитальная 40</t>
  </si>
  <si>
    <t>в январе  2018 года</t>
  </si>
  <si>
    <t>ОБОСНОВАНИЕ Пол№191от2000</t>
  </si>
  <si>
    <t>Норма</t>
  </si>
  <si>
    <t xml:space="preserve">                  ВИД РАБОТ</t>
  </si>
  <si>
    <t xml:space="preserve">НАИМЕНОВАНИЕ МАТЕРИАЛОВ      </t>
  </si>
  <si>
    <t>ЕД. ИЗМ</t>
  </si>
  <si>
    <t>КОЛ-ВО</t>
  </si>
  <si>
    <t>ЦЕНА</t>
  </si>
  <si>
    <t>СУММА</t>
  </si>
  <si>
    <t>2.2.1.3 т 16</t>
  </si>
  <si>
    <t>100шт-100</t>
  </si>
  <si>
    <t>Ревизия электропроводки в т/п</t>
  </si>
  <si>
    <t>Сжим У733М</t>
  </si>
  <si>
    <t>шт</t>
  </si>
  <si>
    <t>Итого:</t>
  </si>
  <si>
    <t>в феврале  2018 года</t>
  </si>
  <si>
    <t xml:space="preserve">Посытка тротуара пескопастой </t>
  </si>
  <si>
    <t>Соль</t>
  </si>
  <si>
    <t>кг</t>
  </si>
  <si>
    <t>Замена эл.ламп  т/п</t>
  </si>
  <si>
    <t>Лампа эл.60Вт</t>
  </si>
  <si>
    <t>Замена замка в м/к 1 под</t>
  </si>
  <si>
    <t>Замок дисковый ВС-4А</t>
  </si>
  <si>
    <t>в марте  2017 года</t>
  </si>
  <si>
    <t>Замена почтового ящика для сбора</t>
  </si>
  <si>
    <t>Ящик почтов. «ЭЛИТ»мод.ПЯ01.04</t>
  </si>
  <si>
    <t>Показаний 1,2 под.</t>
  </si>
  <si>
    <t>Дюбель-гвоздь п/п 60*60 гриб</t>
  </si>
  <si>
    <t>Замена эл.ламп  2п 5,1,2,; т/п</t>
  </si>
  <si>
    <t>Частичная замена электропров. в т/п</t>
  </si>
  <si>
    <t>Кабель АВВГ-П 2*2,5 ож</t>
  </si>
  <si>
    <t>м</t>
  </si>
  <si>
    <t>Изолента ПВХ</t>
  </si>
  <si>
    <t>в апреле  2018 года</t>
  </si>
  <si>
    <t>Побелка деревьев на придомовой тер-рии</t>
  </si>
  <si>
    <t>Известь стр.не гаш.</t>
  </si>
  <si>
    <t>Замена задвижки в р/у на с.о</t>
  </si>
  <si>
    <t>Кран шар.LDКШЦФст.20 80/70</t>
  </si>
  <si>
    <t xml:space="preserve">Уборка придомовой территории (выход из  </t>
  </si>
  <si>
    <t>Мешки мус. 120Л</t>
  </si>
  <si>
    <t>зимы)</t>
  </si>
  <si>
    <t>Окрашивание тр-да в р/у</t>
  </si>
  <si>
    <t>Эмаль ПФ-115</t>
  </si>
  <si>
    <t>2.2.2.1т26 пр</t>
  </si>
  <si>
    <t>(12,5м2)</t>
  </si>
  <si>
    <t>Кисть флейц.75 мм</t>
  </si>
  <si>
    <t>Уайт-спирит</t>
  </si>
  <si>
    <t>л</t>
  </si>
  <si>
    <t xml:space="preserve">Работы по побелки деревьев на придомовой </t>
  </si>
  <si>
    <t>2.2.4 т77пр</t>
  </si>
  <si>
    <t>территории</t>
  </si>
  <si>
    <t>ч/час</t>
  </si>
  <si>
    <t>в мае 2018 года</t>
  </si>
  <si>
    <t>Замена замка на входе в т/п</t>
  </si>
  <si>
    <t>Замок накладн. 3Н1-2</t>
  </si>
  <si>
    <t xml:space="preserve">Ревизия грязевика в р/у </t>
  </si>
  <si>
    <t>Болт М 16*65</t>
  </si>
  <si>
    <t>Гайка М16</t>
  </si>
  <si>
    <t>в июне 2018 года</t>
  </si>
  <si>
    <t>Замена датчика движения 1 п 1 эт</t>
  </si>
  <si>
    <t>Датчик движения ДД 24 бел.1100ВТ</t>
  </si>
  <si>
    <t>в июле 2018 года</t>
  </si>
  <si>
    <t>2.2.2.3т44пр</t>
  </si>
  <si>
    <t>1м-1,02</t>
  </si>
  <si>
    <t>Замена прокладок при установки огранич.</t>
  </si>
  <si>
    <t>Техпластина ТМКЩ 4мм</t>
  </si>
  <si>
    <t>устройств- подготовка к отопит сезону</t>
  </si>
  <si>
    <t>в августе 2018 года</t>
  </si>
  <si>
    <t>Замена электроламп 1п-2эт; т/п</t>
  </si>
  <si>
    <t>Лампа эл 60Вт</t>
  </si>
  <si>
    <t>Замена патрона возле кв.36</t>
  </si>
  <si>
    <t>Патрон керамич. Е-27</t>
  </si>
  <si>
    <t>Замена выключателя возле кв.36</t>
  </si>
  <si>
    <t>Выключатель одноклав.</t>
  </si>
  <si>
    <t>в сентябре 2018 года</t>
  </si>
  <si>
    <t xml:space="preserve">Замена электроламп 1п 1эт </t>
  </si>
  <si>
    <t>Ремонт тр-да хвс в тех. под кв.1</t>
  </si>
  <si>
    <t>Карбид</t>
  </si>
  <si>
    <t>2.2.2.3т47пр</t>
  </si>
  <si>
    <t>ф-50( 5 стыка)</t>
  </si>
  <si>
    <t>в октябре 2018 года</t>
  </si>
  <si>
    <t>Посыпание тротуаров в гололед</t>
  </si>
  <si>
    <t xml:space="preserve">Песок </t>
  </si>
  <si>
    <t>т</t>
  </si>
  <si>
    <t>Замена замка м/к 2 под</t>
  </si>
  <si>
    <t>Замок навесной Paladium</t>
  </si>
  <si>
    <t>Покупка дренажного насоса ( по заявлен</t>
  </si>
  <si>
    <t>Насос дренажный 330/12 фекал</t>
  </si>
  <si>
    <t>СД)</t>
  </si>
  <si>
    <t>Шланг 1*20 ВЕДУГА Премиум</t>
  </si>
  <si>
    <t xml:space="preserve">Уборка листвы на придомовой территори </t>
  </si>
  <si>
    <t>Пакет мусорный 240л</t>
  </si>
  <si>
    <t>Частичная замена тр-да хвс 1 под р/у</t>
  </si>
  <si>
    <t>Труба 50*3</t>
  </si>
  <si>
    <t xml:space="preserve">м </t>
  </si>
  <si>
    <t>2.2.2.2т37пр</t>
  </si>
  <si>
    <t>с применением газосварки L 6м</t>
  </si>
  <si>
    <t>(7 стыков)</t>
  </si>
  <si>
    <t>Замена электроламп  в т/п</t>
  </si>
  <si>
    <t>Лампа эл. 60 Вт</t>
  </si>
  <si>
    <t>Установка розетки в т/п</t>
  </si>
  <si>
    <t>Розетка зазем открт.устан</t>
  </si>
  <si>
    <t>в ноябре 2018 года</t>
  </si>
  <si>
    <t>Замена электросчетчика в электрощит</t>
  </si>
  <si>
    <t>Счетчик ЦЭ6803В/1,3</t>
  </si>
  <si>
    <t>на МОП</t>
  </si>
  <si>
    <t>DIN-рейка 120 см</t>
  </si>
  <si>
    <t>Уборка листвы на придомовой террит</t>
  </si>
  <si>
    <t>Пакет мусорный  240л</t>
  </si>
  <si>
    <t>Замена эл ламп 2п м/к; 1п м/к;т/п</t>
  </si>
  <si>
    <t>Лампа эл. 60Вт</t>
  </si>
  <si>
    <t>в декабре 2018 года</t>
  </si>
  <si>
    <t>2.2.2.1 т19пр</t>
  </si>
  <si>
    <t>Замена электроламп 1п-1,3эт;2п при вх.,7эт</t>
  </si>
  <si>
    <t>№139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</si>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</sst>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 #,##0.00&quot;   &quot;;\-#,##0.00&quot;   &quot;;\-00&quot;   &quot;;@\ "/>
    <numFmt numFmtId="165" formatCode="0.000"/>
    <numFmt numFmtId="166" formatCode="0.0"/>
    <numFmt numFmtId="167" formatCode="#,##0.00\ [$руб.-419];[Red]\-#,##0.00\ [$руб.-419]"/>
  </numFmts>
  <fonts count="14">
    <font>
      <sz val="10"/>
      <name val="Arial"/>
      <family val="2"/>
      <charset val="204"/>
    </font>
    <font>
      <sz val="10"/>
      <name val="Calibri1"/>
      <charset val="204"/>
    </font>
    <font>
      <sz val="11"/>
      <name val="Arial"/>
      <family val="2"/>
      <charset val="204"/>
    </font>
    <font>
      <sz val="10"/>
      <name val="Mangal"/>
      <family val="2"/>
      <charset val="204"/>
    </font>
    <font>
      <b/>
      <sz val="11"/>
      <name val="Arial"/>
      <family val="2"/>
      <charset val="204"/>
    </font>
    <font>
      <sz val="10"/>
      <name val="Calibri"/>
      <family val="2"/>
      <charset val="204"/>
    </font>
    <font>
      <sz val="10"/>
      <color indexed="8"/>
      <name val="Mangal"/>
      <family val="2"/>
      <charset val="204"/>
    </font>
    <font>
      <sz val="10"/>
      <color indexed="9"/>
      <name val="Mangal"/>
      <family val="2"/>
      <charset val="204"/>
    </font>
    <font>
      <sz val="10"/>
      <color indexed="10"/>
      <name val="Mangal"/>
      <family val="2"/>
      <charset val="204"/>
    </font>
    <font>
      <sz val="10"/>
      <color indexed="23"/>
      <name val="Mangal"/>
      <family val="2"/>
      <charset val="204"/>
    </font>
    <font>
      <sz val="10"/>
      <color indexed="17"/>
      <name val="Mangal"/>
      <family val="2"/>
      <charset val="204"/>
    </font>
    <font>
      <sz val="10"/>
      <color indexed="19"/>
      <name val="Mangal"/>
      <family val="2"/>
      <charset val="204"/>
    </font>
    <font>
      <sz val="10"/>
      <color indexed="63"/>
      <name val="Mangal"/>
      <family val="2"/>
      <charset val="204"/>
    </font>
    <font>
      <u/>
      <sz val="10"/>
      <name val="Mang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3">
    <xf numFmtId="0" fontId="0" fillId="0" borderId="0"/>
    <xf numFmtId="164" fontId="3" fillId="0" borderId="0" applyBorder="0" applyProtection="0"/>
    <xf numFmtId="0" fontId="1" fillId="0" borderId="0" applyBorder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8" fillId="5" borderId="0" applyNumberFormat="0" applyBorder="0" applyAlignment="0" applyProtection="0"/>
    <xf numFmtId="0" fontId="7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8" borderId="3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13" fillId="0" borderId="0" applyNumberFormat="0" applyFill="0" applyBorder="0" applyAlignment="0" applyProtection="0"/>
    <xf numFmtId="167" fontId="13" fillId="0" borderId="0" applyFill="0" applyBorder="0" applyAlignment="0" applyProtection="0"/>
  </cellStyleXfs>
  <cellXfs count="48">
    <xf numFmtId="0" fontId="0" fillId="0" borderId="0" xfId="0"/>
    <xf numFmtId="0" fontId="2" fillId="0" borderId="0" xfId="2" applyNumberFormat="1" applyFont="1" applyFill="1" applyAlignment="1" applyProtection="1"/>
    <xf numFmtId="0" fontId="2" fillId="0" borderId="0" xfId="0" applyNumberFormat="1" applyFont="1" applyBorder="1" applyAlignment="1">
      <alignment horizontal="left" wrapText="1"/>
    </xf>
    <xf numFmtId="164" fontId="2" fillId="0" borderId="0" xfId="1" applyNumberFormat="1" applyFont="1" applyFill="1" applyAlignment="1" applyProtection="1">
      <alignment horizontal="left" wrapText="1"/>
    </xf>
    <xf numFmtId="0" fontId="2" fillId="0" borderId="0" xfId="0" applyFont="1"/>
    <xf numFmtId="0" fontId="4" fillId="0" borderId="0" xfId="2" applyNumberFormat="1" applyFont="1" applyFill="1" applyAlignment="1" applyProtection="1"/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/>
    <xf numFmtId="0" fontId="4" fillId="0" borderId="0" xfId="0" applyFont="1"/>
    <xf numFmtId="0" fontId="4" fillId="0" borderId="0" xfId="0" applyNumberFormat="1" applyFont="1" applyAlignment="1">
      <alignment horizontal="left" wrapText="1"/>
    </xf>
    <xf numFmtId="0" fontId="2" fillId="0" borderId="0" xfId="2" applyNumberFormat="1" applyFont="1" applyFill="1" applyBorder="1" applyAlignment="1" applyProtection="1">
      <alignment horizontal="center" wrapText="1"/>
    </xf>
    <xf numFmtId="0" fontId="2" fillId="0" borderId="0" xfId="2" applyNumberFormat="1" applyFont="1" applyFill="1" applyBorder="1" applyAlignment="1" applyProtection="1">
      <alignment horizontal="center"/>
    </xf>
    <xf numFmtId="0" fontId="2" fillId="0" borderId="1" xfId="2" applyNumberFormat="1" applyFont="1" applyFill="1" applyBorder="1" applyAlignment="1" applyProtection="1">
      <alignment horizontal="left" wrapText="1"/>
    </xf>
    <xf numFmtId="164" fontId="2" fillId="0" borderId="1" xfId="1" applyNumberFormat="1" applyFont="1" applyFill="1" applyBorder="1" applyAlignment="1" applyProtection="1">
      <alignment horizontal="left" wrapText="1"/>
    </xf>
    <xf numFmtId="0" fontId="2" fillId="0" borderId="1" xfId="2" applyNumberFormat="1" applyFont="1" applyFill="1" applyBorder="1" applyAlignment="1" applyProtection="1">
      <alignment horizontal="center" wrapText="1"/>
    </xf>
    <xf numFmtId="0" fontId="2" fillId="0" borderId="1" xfId="2" applyNumberFormat="1" applyFont="1" applyFill="1" applyBorder="1" applyAlignment="1" applyProtection="1">
      <alignment horizontal="center"/>
    </xf>
    <xf numFmtId="0" fontId="2" fillId="0" borderId="0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horizontal="center"/>
    </xf>
    <xf numFmtId="0" fontId="5" fillId="0" borderId="1" xfId="2" applyNumberFormat="1" applyFont="1" applyFill="1" applyBorder="1" applyAlignment="1" applyProtection="1"/>
    <xf numFmtId="0" fontId="5" fillId="0" borderId="1" xfId="2" applyNumberFormat="1" applyFont="1" applyFill="1" applyBorder="1" applyAlignment="1" applyProtection="1">
      <alignment horizontal="center"/>
    </xf>
    <xf numFmtId="2" fontId="5" fillId="0" borderId="1" xfId="2" applyNumberFormat="1" applyFont="1" applyFill="1" applyBorder="1" applyAlignment="1" applyProtection="1">
      <alignment horizontal="center"/>
    </xf>
    <xf numFmtId="2" fontId="2" fillId="0" borderId="1" xfId="2" applyNumberFormat="1" applyFont="1" applyFill="1" applyBorder="1" applyAlignment="1" applyProtection="1">
      <alignment horizontal="center"/>
    </xf>
    <xf numFmtId="0" fontId="2" fillId="0" borderId="0" xfId="2" applyNumberFormat="1" applyFont="1" applyFill="1" applyBorder="1" applyAlignment="1" applyProtection="1">
      <alignment horizontal="left" wrapText="1"/>
    </xf>
    <xf numFmtId="2" fontId="2" fillId="0" borderId="0" xfId="2" applyNumberFormat="1" applyFont="1" applyFill="1" applyBorder="1" applyAlignment="1" applyProtection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0" xfId="2" applyNumberFormat="1" applyFont="1" applyFill="1" applyBorder="1" applyAlignment="1" applyProtection="1">
      <alignment horizontal="center"/>
    </xf>
    <xf numFmtId="0" fontId="2" fillId="0" borderId="0" xfId="2" applyNumberFormat="1" applyFont="1" applyFill="1" applyAlignment="1" applyProtection="1">
      <alignment horizontal="left" wrapText="1"/>
    </xf>
    <xf numFmtId="0" fontId="2" fillId="0" borderId="0" xfId="0" applyNumberFormat="1" applyFont="1" applyBorder="1" applyAlignment="1">
      <alignment horizontal="center"/>
    </xf>
    <xf numFmtId="2" fontId="2" fillId="0" borderId="2" xfId="2" applyNumberFormat="1" applyFont="1" applyFill="1" applyBorder="1" applyAlignment="1" applyProtection="1">
      <alignment horizontal="center"/>
    </xf>
    <xf numFmtId="0" fontId="5" fillId="0" borderId="1" xfId="0" applyNumberFormat="1" applyFont="1" applyBorder="1"/>
    <xf numFmtId="0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5" fontId="2" fillId="0" borderId="0" xfId="2" applyNumberFormat="1" applyFont="1" applyFill="1" applyBorder="1" applyAlignment="1" applyProtection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1" applyNumberFormat="1" applyFont="1" applyFill="1" applyBorder="1" applyAlignment="1" applyProtection="1">
      <alignment horizontal="left" wrapText="1"/>
    </xf>
    <xf numFmtId="0" fontId="4" fillId="0" borderId="0" xfId="2" applyNumberFormat="1" applyFont="1" applyFill="1" applyBorder="1" applyAlignment="1" applyProtection="1">
      <alignment horizontal="left" wrapText="1"/>
    </xf>
    <xf numFmtId="0" fontId="2" fillId="0" borderId="0" xfId="0" applyFont="1" applyAlignment="1">
      <alignment horizontal="left" wrapText="1"/>
    </xf>
    <xf numFmtId="165" fontId="5" fillId="0" borderId="1" xfId="2" applyNumberFormat="1" applyFont="1" applyFill="1" applyBorder="1" applyAlignment="1" applyProtection="1">
      <alignment horizontal="center"/>
    </xf>
    <xf numFmtId="0" fontId="5" fillId="0" borderId="1" xfId="2" applyNumberFormat="1" applyFont="1" applyFill="1" applyBorder="1" applyAlignment="1" applyProtection="1">
      <alignment horizontal="left"/>
    </xf>
    <xf numFmtId="166" fontId="2" fillId="0" borderId="0" xfId="2" applyNumberFormat="1" applyFont="1" applyFill="1" applyBorder="1" applyAlignment="1" applyProtection="1">
      <alignment horizontal="center"/>
    </xf>
    <xf numFmtId="164" fontId="4" fillId="0" borderId="0" xfId="1" applyNumberFormat="1" applyFont="1" applyFill="1" applyAlignment="1" applyProtection="1">
      <alignment horizontal="left" wrapText="1"/>
    </xf>
    <xf numFmtId="0" fontId="1" fillId="0" borderId="1" xfId="2" applyNumberFormat="1" applyFont="1" applyFill="1" applyBorder="1" applyAlignment="1" applyProtection="1"/>
    <xf numFmtId="0" fontId="1" fillId="0" borderId="1" xfId="2" applyNumberFormat="1" applyFont="1" applyFill="1" applyBorder="1" applyAlignment="1" applyProtection="1">
      <alignment horizontal="center"/>
    </xf>
    <xf numFmtId="2" fontId="1" fillId="0" borderId="1" xfId="2" applyNumberFormat="1" applyFont="1" applyFill="1" applyBorder="1" applyAlignment="1" applyProtection="1">
      <alignment horizontal="center"/>
    </xf>
    <xf numFmtId="0" fontId="2" fillId="0" borderId="0" xfId="0" applyNumberFormat="1" applyFont="1" applyAlignment="1">
      <alignment horizontal="left" wrapText="1"/>
    </xf>
    <xf numFmtId="164" fontId="2" fillId="0" borderId="0" xfId="1" applyNumberFormat="1" applyFont="1" applyFill="1" applyAlignment="1" applyProtection="1"/>
    <xf numFmtId="0" fontId="2" fillId="0" borderId="0" xfId="0" applyNumberFormat="1" applyFont="1" applyBorder="1"/>
    <xf numFmtId="2" fontId="4" fillId="0" borderId="0" xfId="0" applyNumberFormat="1" applyFont="1"/>
  </cellXfs>
  <cellStyles count="23">
    <cellStyle name="Accent" xfId="3"/>
    <cellStyle name="Accent 1" xfId="4"/>
    <cellStyle name="Accent 2" xfId="5"/>
    <cellStyle name="Accent 3" xfId="6"/>
    <cellStyle name="Bad" xfId="7"/>
    <cellStyle name="Error" xfId="8"/>
    <cellStyle name="Excel Built-in Normal" xfId="2"/>
    <cellStyle name="Footnote" xfId="9"/>
    <cellStyle name="Good" xfId="10"/>
    <cellStyle name="Heading" xfId="11"/>
    <cellStyle name="Heading 1" xfId="12"/>
    <cellStyle name="Heading 2" xfId="13"/>
    <cellStyle name="Neutral" xfId="14"/>
    <cellStyle name="Note" xfId="15"/>
    <cellStyle name="Status" xfId="16"/>
    <cellStyle name="Text" xfId="17"/>
    <cellStyle name="Warning" xfId="18"/>
    <cellStyle name="Заголовок" xfId="19"/>
    <cellStyle name="Заголовок1" xfId="20"/>
    <cellStyle name="Обычный" xfId="0" builtinId="0"/>
    <cellStyle name="Результат" xfId="21"/>
    <cellStyle name="Результат2" xfId="2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tabSelected="1" view="pageBreakPreview" topLeftCell="C70" zoomScaleNormal="88" zoomScaleSheetLayoutView="100" workbookViewId="0">
      <selection activeCell="H85" sqref="H85"/>
    </sheetView>
  </sheetViews>
  <sheetFormatPr defaultColWidth="11.5703125" defaultRowHeight="14.25"/>
  <cols>
    <col min="1" max="1" width="15.140625" style="4" hidden="1" customWidth="1"/>
    <col min="2" max="2" width="11.5703125" style="4" hidden="1" customWidth="1"/>
    <col min="3" max="4" width="36.42578125" style="36" customWidth="1"/>
    <col min="5" max="16384" width="11.5703125" style="4"/>
  </cols>
  <sheetData>
    <row r="1" spans="1:8">
      <c r="A1" s="1"/>
      <c r="B1" s="1"/>
      <c r="C1" s="2" t="s">
        <v>0</v>
      </c>
      <c r="D1" s="3"/>
      <c r="E1" s="1"/>
      <c r="F1" s="1"/>
      <c r="G1" s="1"/>
      <c r="H1" s="1"/>
    </row>
    <row r="2" spans="1:8" s="8" customFormat="1" ht="14.85" customHeight="1">
      <c r="A2" s="5"/>
      <c r="B2" s="5"/>
      <c r="C2" s="6" t="s">
        <v>1</v>
      </c>
      <c r="D2" s="6"/>
      <c r="E2" s="7" t="s">
        <v>2</v>
      </c>
      <c r="F2" s="5"/>
      <c r="G2" s="5"/>
      <c r="H2" s="5"/>
    </row>
    <row r="3" spans="1:8" ht="15">
      <c r="A3" s="1"/>
      <c r="B3" s="1"/>
      <c r="C3" s="9" t="s">
        <v>3</v>
      </c>
      <c r="D3" s="3"/>
      <c r="E3" s="1"/>
      <c r="F3" s="1"/>
      <c r="G3" s="1"/>
      <c r="H3" s="1"/>
    </row>
    <row r="4" spans="1:8" ht="14.1" customHeight="1">
      <c r="A4" s="10" t="s">
        <v>4</v>
      </c>
      <c r="B4" s="11" t="s">
        <v>5</v>
      </c>
      <c r="C4" s="12" t="s">
        <v>6</v>
      </c>
      <c r="D4" s="13" t="s">
        <v>7</v>
      </c>
      <c r="E4" s="14" t="s">
        <v>8</v>
      </c>
      <c r="F4" s="14" t="s">
        <v>9</v>
      </c>
      <c r="G4" s="15" t="s">
        <v>10</v>
      </c>
      <c r="H4" s="15" t="s">
        <v>11</v>
      </c>
    </row>
    <row r="5" spans="1:8">
      <c r="A5" s="10"/>
      <c r="B5" s="10"/>
      <c r="C5" s="12"/>
      <c r="D5" s="13"/>
      <c r="E5" s="14"/>
      <c r="F5" s="14"/>
      <c r="G5" s="14"/>
      <c r="H5" s="14"/>
    </row>
    <row r="6" spans="1:8">
      <c r="A6" s="16" t="s">
        <v>12</v>
      </c>
      <c r="B6" s="17" t="s">
        <v>13</v>
      </c>
      <c r="C6" s="18" t="s">
        <v>14</v>
      </c>
      <c r="D6" s="18" t="s">
        <v>15</v>
      </c>
      <c r="E6" s="19" t="s">
        <v>16</v>
      </c>
      <c r="F6" s="20">
        <v>6</v>
      </c>
      <c r="G6" s="20">
        <v>16.68</v>
      </c>
      <c r="H6" s="21">
        <f>G6*F6</f>
        <v>100.08</v>
      </c>
    </row>
    <row r="7" spans="1:8" ht="15">
      <c r="A7" s="16"/>
      <c r="B7" s="17"/>
      <c r="C7" s="22"/>
      <c r="D7" s="22"/>
      <c r="E7" s="17"/>
      <c r="F7" s="23"/>
      <c r="G7" s="24" t="s">
        <v>17</v>
      </c>
      <c r="H7" s="25">
        <f>SUM(H6:H6)</f>
        <v>100.08</v>
      </c>
    </row>
    <row r="8" spans="1:8" ht="15">
      <c r="A8" s="1"/>
      <c r="B8" s="1"/>
      <c r="C8" s="9" t="s">
        <v>18</v>
      </c>
      <c r="D8" s="3"/>
      <c r="E8" s="1"/>
      <c r="F8" s="1"/>
      <c r="G8" s="1"/>
      <c r="H8" s="1"/>
    </row>
    <row r="9" spans="1:8">
      <c r="A9" s="1"/>
      <c r="B9" s="1"/>
      <c r="C9" s="26"/>
      <c r="D9" s="3"/>
      <c r="E9" s="1"/>
      <c r="F9" s="1"/>
      <c r="G9" s="1"/>
      <c r="H9" s="1"/>
    </row>
    <row r="10" spans="1:8">
      <c r="A10" s="16"/>
      <c r="B10" s="17">
        <v>1</v>
      </c>
      <c r="C10" s="18" t="s">
        <v>19</v>
      </c>
      <c r="D10" s="18" t="s">
        <v>20</v>
      </c>
      <c r="E10" s="19" t="s">
        <v>21</v>
      </c>
      <c r="F10" s="20">
        <v>10</v>
      </c>
      <c r="G10" s="20">
        <v>6.35</v>
      </c>
      <c r="H10" s="21">
        <f t="shared" ref="H10:H12" si="0">G10*F10</f>
        <v>63.5</v>
      </c>
    </row>
    <row r="11" spans="1:8">
      <c r="A11" s="16"/>
      <c r="B11" s="17"/>
      <c r="C11" s="18" t="s">
        <v>22</v>
      </c>
      <c r="D11" s="18" t="s">
        <v>23</v>
      </c>
      <c r="E11" s="19" t="s">
        <v>16</v>
      </c>
      <c r="F11" s="20">
        <v>3</v>
      </c>
      <c r="G11" s="20">
        <v>10.26</v>
      </c>
      <c r="H11" s="21">
        <f t="shared" si="0"/>
        <v>30.78</v>
      </c>
    </row>
    <row r="12" spans="1:8">
      <c r="A12" s="16"/>
      <c r="B12" s="17"/>
      <c r="C12" s="18" t="s">
        <v>24</v>
      </c>
      <c r="D12" s="18" t="s">
        <v>25</v>
      </c>
      <c r="E12" s="19" t="s">
        <v>16</v>
      </c>
      <c r="F12" s="20">
        <v>1</v>
      </c>
      <c r="G12" s="20">
        <v>158.76</v>
      </c>
      <c r="H12" s="21">
        <f t="shared" si="0"/>
        <v>158.76</v>
      </c>
    </row>
    <row r="13" spans="1:8" ht="15">
      <c r="A13" s="16"/>
      <c r="B13" s="17"/>
      <c r="C13" s="22"/>
      <c r="D13" s="2"/>
      <c r="E13" s="27"/>
      <c r="F13" s="23"/>
      <c r="G13" s="24" t="s">
        <v>17</v>
      </c>
      <c r="H13" s="25">
        <f>SUM(H10:H12)</f>
        <v>253.04</v>
      </c>
    </row>
    <row r="14" spans="1:8" ht="15">
      <c r="A14" s="1"/>
      <c r="B14" s="1"/>
      <c r="C14" s="9" t="s">
        <v>26</v>
      </c>
      <c r="D14" s="3"/>
      <c r="E14" s="1"/>
      <c r="F14" s="1"/>
      <c r="G14" s="1"/>
      <c r="H14" s="1"/>
    </row>
    <row r="15" spans="1:8">
      <c r="A15" s="1"/>
      <c r="B15" s="1"/>
      <c r="C15" s="18" t="s">
        <v>27</v>
      </c>
      <c r="D15" s="18" t="s">
        <v>28</v>
      </c>
      <c r="E15" s="19" t="s">
        <v>16</v>
      </c>
      <c r="F15" s="20">
        <v>2</v>
      </c>
      <c r="G15" s="20">
        <v>995</v>
      </c>
      <c r="H15" s="28">
        <f t="shared" ref="H15:H19" si="1">G15*F15</f>
        <v>1990</v>
      </c>
    </row>
    <row r="16" spans="1:8">
      <c r="A16" s="16"/>
      <c r="B16" s="17">
        <v>1</v>
      </c>
      <c r="C16" s="18" t="s">
        <v>29</v>
      </c>
      <c r="D16" s="29" t="s">
        <v>30</v>
      </c>
      <c r="E16" s="30" t="s">
        <v>16</v>
      </c>
      <c r="F16" s="20">
        <v>8</v>
      </c>
      <c r="G16" s="31">
        <v>1.19</v>
      </c>
      <c r="H16" s="28">
        <f t="shared" si="1"/>
        <v>9.52</v>
      </c>
    </row>
    <row r="17" spans="1:8">
      <c r="A17" s="16"/>
      <c r="B17" s="17"/>
      <c r="C17" s="18" t="s">
        <v>31</v>
      </c>
      <c r="D17" s="18" t="s">
        <v>23</v>
      </c>
      <c r="E17" s="19" t="s">
        <v>16</v>
      </c>
      <c r="F17" s="20">
        <v>4</v>
      </c>
      <c r="G17" s="20">
        <v>10.26</v>
      </c>
      <c r="H17" s="28">
        <f t="shared" si="1"/>
        <v>41.04</v>
      </c>
    </row>
    <row r="18" spans="1:8">
      <c r="A18" s="16"/>
      <c r="B18" s="17"/>
      <c r="C18" s="18" t="s">
        <v>32</v>
      </c>
      <c r="D18" s="18" t="s">
        <v>33</v>
      </c>
      <c r="E18" s="19" t="s">
        <v>34</v>
      </c>
      <c r="F18" s="20">
        <v>4</v>
      </c>
      <c r="G18" s="20">
        <v>8.6300000000000008</v>
      </c>
      <c r="H18" s="28">
        <f t="shared" si="1"/>
        <v>34.520000000000003</v>
      </c>
    </row>
    <row r="19" spans="1:8">
      <c r="A19" s="16"/>
      <c r="B19" s="17"/>
      <c r="C19" s="18"/>
      <c r="D19" s="18" t="s">
        <v>35</v>
      </c>
      <c r="E19" s="19" t="s">
        <v>16</v>
      </c>
      <c r="F19" s="20">
        <v>0.30000000000000004</v>
      </c>
      <c r="G19" s="20">
        <v>50.95</v>
      </c>
      <c r="H19" s="28">
        <f t="shared" si="1"/>
        <v>15.285000000000004</v>
      </c>
    </row>
    <row r="20" spans="1:8" ht="15">
      <c r="A20" s="16"/>
      <c r="B20" s="17"/>
      <c r="C20" s="22"/>
      <c r="D20" s="2"/>
      <c r="E20" s="27"/>
      <c r="F20" s="32"/>
      <c r="G20" s="24" t="s">
        <v>17</v>
      </c>
      <c r="H20" s="25">
        <f>SUM(H15:H19)</f>
        <v>2090.3649999999998</v>
      </c>
    </row>
    <row r="21" spans="1:8">
      <c r="A21" s="16"/>
      <c r="B21" s="17"/>
      <c r="C21" s="22"/>
      <c r="D21" s="2"/>
      <c r="E21" s="27"/>
      <c r="F21" s="23"/>
      <c r="G21" s="33"/>
      <c r="H21" s="33"/>
    </row>
    <row r="22" spans="1:8">
      <c r="A22" s="16"/>
      <c r="B22" s="16"/>
      <c r="C22" s="22"/>
      <c r="D22" s="34"/>
      <c r="E22" s="17"/>
      <c r="F22" s="23"/>
      <c r="G22" s="23"/>
      <c r="H22" s="23"/>
    </row>
    <row r="23" spans="1:8" ht="15">
      <c r="A23" s="1"/>
      <c r="B23" s="1"/>
      <c r="C23" s="9" t="s">
        <v>36</v>
      </c>
      <c r="D23" s="3"/>
      <c r="E23" s="1"/>
      <c r="F23" s="1"/>
      <c r="G23" s="1"/>
      <c r="H23" s="1"/>
    </row>
    <row r="24" spans="1:8">
      <c r="A24" s="1"/>
      <c r="B24" s="1"/>
      <c r="C24" s="18" t="s">
        <v>37</v>
      </c>
      <c r="D24" s="18" t="s">
        <v>38</v>
      </c>
      <c r="E24" s="19" t="s">
        <v>21</v>
      </c>
      <c r="F24" s="20">
        <v>10.38</v>
      </c>
      <c r="G24" s="20">
        <v>11.43</v>
      </c>
      <c r="H24" s="21">
        <f t="shared" ref="H24:H34" si="2">G24*F24</f>
        <v>118.6434</v>
      </c>
    </row>
    <row r="25" spans="1:8">
      <c r="A25" s="1"/>
      <c r="B25" s="1"/>
      <c r="C25" s="18" t="s">
        <v>39</v>
      </c>
      <c r="D25" s="18" t="s">
        <v>40</v>
      </c>
      <c r="E25" s="19" t="s">
        <v>16</v>
      </c>
      <c r="F25" s="20">
        <v>2</v>
      </c>
      <c r="G25" s="20">
        <v>3008</v>
      </c>
      <c r="H25" s="21">
        <f t="shared" si="2"/>
        <v>6016</v>
      </c>
    </row>
    <row r="26" spans="1:8">
      <c r="A26" s="1"/>
      <c r="B26" s="1"/>
      <c r="C26" s="18" t="s">
        <v>41</v>
      </c>
      <c r="D26" s="18" t="s">
        <v>42</v>
      </c>
      <c r="E26" s="19" t="s">
        <v>16</v>
      </c>
      <c r="F26" s="20">
        <v>1</v>
      </c>
      <c r="G26" s="20">
        <v>84</v>
      </c>
      <c r="H26" s="21">
        <f t="shared" si="2"/>
        <v>84</v>
      </c>
    </row>
    <row r="27" spans="1:8">
      <c r="A27" s="1"/>
      <c r="B27" s="1"/>
      <c r="C27" s="18" t="s">
        <v>43</v>
      </c>
      <c r="D27" s="18"/>
      <c r="E27" s="19"/>
      <c r="F27" s="20"/>
      <c r="G27" s="20"/>
      <c r="H27" s="21">
        <f t="shared" si="2"/>
        <v>0</v>
      </c>
    </row>
    <row r="28" spans="1:8">
      <c r="A28" s="16"/>
      <c r="B28" s="17">
        <v>1</v>
      </c>
      <c r="C28" s="18" t="s">
        <v>44</v>
      </c>
      <c r="D28" s="18" t="s">
        <v>45</v>
      </c>
      <c r="E28" s="19" t="s">
        <v>21</v>
      </c>
      <c r="F28" s="20">
        <v>2</v>
      </c>
      <c r="G28" s="20">
        <v>72.3</v>
      </c>
      <c r="H28" s="21">
        <f t="shared" si="2"/>
        <v>144.6</v>
      </c>
    </row>
    <row r="29" spans="1:8">
      <c r="A29" s="16" t="s">
        <v>46</v>
      </c>
      <c r="B29" s="17">
        <v>1</v>
      </c>
      <c r="C29" s="18" t="s">
        <v>47</v>
      </c>
      <c r="D29" s="18" t="s">
        <v>48</v>
      </c>
      <c r="E29" s="19" t="s">
        <v>16</v>
      </c>
      <c r="F29" s="20">
        <v>1</v>
      </c>
      <c r="G29" s="20">
        <v>47.04</v>
      </c>
      <c r="H29" s="21">
        <f t="shared" si="2"/>
        <v>47.04</v>
      </c>
    </row>
    <row r="30" spans="1:8">
      <c r="A30" s="16"/>
      <c r="B30" s="17">
        <v>1</v>
      </c>
      <c r="C30" s="18"/>
      <c r="D30" s="18" t="s">
        <v>49</v>
      </c>
      <c r="E30" s="19" t="s">
        <v>50</v>
      </c>
      <c r="F30" s="20">
        <v>0.23</v>
      </c>
      <c r="G30" s="20">
        <v>56.64</v>
      </c>
      <c r="H30" s="21">
        <f t="shared" si="2"/>
        <v>13.027200000000001</v>
      </c>
    </row>
    <row r="31" spans="1:8">
      <c r="A31" s="16" t="s">
        <v>46</v>
      </c>
      <c r="B31" s="17">
        <v>1</v>
      </c>
      <c r="C31" s="18" t="s">
        <v>51</v>
      </c>
      <c r="D31" s="18"/>
      <c r="E31" s="19"/>
      <c r="F31" s="20"/>
      <c r="G31" s="20"/>
      <c r="H31" s="21">
        <f t="shared" si="2"/>
        <v>0</v>
      </c>
    </row>
    <row r="32" spans="1:8">
      <c r="A32" s="16" t="s">
        <v>52</v>
      </c>
      <c r="B32" s="17">
        <v>1</v>
      </c>
      <c r="C32" s="18" t="s">
        <v>53</v>
      </c>
      <c r="D32" s="18"/>
      <c r="E32" s="19" t="s">
        <v>54</v>
      </c>
      <c r="F32" s="20">
        <v>3</v>
      </c>
      <c r="G32" s="20">
        <v>68.64</v>
      </c>
      <c r="H32" s="21">
        <f t="shared" si="2"/>
        <v>205.92000000000002</v>
      </c>
    </row>
    <row r="33" spans="1:8">
      <c r="A33" s="16"/>
      <c r="B33" s="17">
        <v>1</v>
      </c>
      <c r="C33" s="22"/>
      <c r="D33" s="2"/>
      <c r="E33" s="27"/>
      <c r="F33" s="23"/>
      <c r="G33" s="33"/>
      <c r="H33" s="23">
        <f t="shared" si="2"/>
        <v>0</v>
      </c>
    </row>
    <row r="34" spans="1:8">
      <c r="A34" s="16"/>
      <c r="B34" s="17">
        <v>1</v>
      </c>
      <c r="C34" s="22"/>
      <c r="D34" s="2"/>
      <c r="E34" s="27"/>
      <c r="F34" s="23"/>
      <c r="G34" s="33"/>
      <c r="H34" s="23">
        <f t="shared" si="2"/>
        <v>0</v>
      </c>
    </row>
    <row r="35" spans="1:8" ht="15">
      <c r="A35" s="16"/>
      <c r="B35" s="17"/>
      <c r="C35" s="22"/>
      <c r="D35" s="2"/>
      <c r="E35" s="27"/>
      <c r="F35" s="23"/>
      <c r="G35" s="24" t="s">
        <v>17</v>
      </c>
      <c r="H35" s="25">
        <f>SUM(H24:H34)</f>
        <v>6629.2306000000008</v>
      </c>
    </row>
    <row r="36" spans="1:8">
      <c r="A36" s="16"/>
      <c r="B36" s="17"/>
      <c r="C36" s="22"/>
      <c r="D36" s="2"/>
      <c r="E36" s="27"/>
      <c r="F36" s="32"/>
      <c r="G36" s="33"/>
      <c r="H36" s="33"/>
    </row>
    <row r="37" spans="1:8" ht="15">
      <c r="A37" s="1"/>
      <c r="B37" s="1"/>
      <c r="C37" s="9" t="s">
        <v>55</v>
      </c>
      <c r="D37" s="3"/>
      <c r="E37" s="1"/>
      <c r="F37" s="1"/>
      <c r="G37" s="1"/>
      <c r="H37" s="1"/>
    </row>
    <row r="38" spans="1:8">
      <c r="A38" s="1"/>
      <c r="B38" s="1"/>
      <c r="C38" s="18" t="s">
        <v>56</v>
      </c>
      <c r="D38" s="18" t="s">
        <v>57</v>
      </c>
      <c r="E38" s="19" t="s">
        <v>16</v>
      </c>
      <c r="F38" s="20">
        <v>1</v>
      </c>
      <c r="G38" s="20">
        <v>587</v>
      </c>
      <c r="H38" s="28">
        <f t="shared" ref="H38:H40" si="3">G38*F38</f>
        <v>587</v>
      </c>
    </row>
    <row r="39" spans="1:8">
      <c r="A39" s="16" t="s">
        <v>12</v>
      </c>
      <c r="B39" s="17" t="s">
        <v>13</v>
      </c>
      <c r="C39" s="18" t="s">
        <v>58</v>
      </c>
      <c r="D39" s="18" t="s">
        <v>59</v>
      </c>
      <c r="E39" s="19" t="s">
        <v>16</v>
      </c>
      <c r="F39" s="20">
        <v>13.63</v>
      </c>
      <c r="G39" s="20">
        <v>8</v>
      </c>
      <c r="H39" s="28">
        <f t="shared" si="3"/>
        <v>109.04</v>
      </c>
    </row>
    <row r="40" spans="1:8">
      <c r="A40" s="16"/>
      <c r="B40" s="17">
        <v>1</v>
      </c>
      <c r="C40" s="18"/>
      <c r="D40" s="18" t="s">
        <v>60</v>
      </c>
      <c r="E40" s="19" t="s">
        <v>16</v>
      </c>
      <c r="F40" s="20">
        <v>5.9</v>
      </c>
      <c r="G40" s="20">
        <v>8</v>
      </c>
      <c r="H40" s="28">
        <f t="shared" si="3"/>
        <v>47.2</v>
      </c>
    </row>
    <row r="41" spans="1:8" ht="15">
      <c r="A41" s="16"/>
      <c r="B41" s="17"/>
      <c r="C41" s="22"/>
      <c r="D41" s="22"/>
      <c r="E41" s="17"/>
      <c r="F41" s="23"/>
      <c r="G41" s="24" t="s">
        <v>17</v>
      </c>
      <c r="H41" s="25">
        <f>SUM(H38:H40)</f>
        <v>743.24</v>
      </c>
    </row>
    <row r="42" spans="1:8" ht="15">
      <c r="A42" s="16" t="s">
        <v>12</v>
      </c>
      <c r="B42" s="17" t="s">
        <v>13</v>
      </c>
      <c r="C42" s="35" t="s">
        <v>61</v>
      </c>
      <c r="D42" s="2"/>
      <c r="E42" s="27"/>
      <c r="F42" s="32"/>
      <c r="G42" s="33"/>
      <c r="H42" s="23"/>
    </row>
    <row r="43" spans="1:8">
      <c r="A43" s="16"/>
      <c r="B43" s="17">
        <v>1</v>
      </c>
      <c r="C43" s="18" t="s">
        <v>62</v>
      </c>
      <c r="D43" s="18" t="s">
        <v>63</v>
      </c>
      <c r="E43" s="19" t="s">
        <v>16</v>
      </c>
      <c r="F43" s="20">
        <v>1</v>
      </c>
      <c r="G43" s="20">
        <v>423.47</v>
      </c>
      <c r="H43" s="28">
        <f t="shared" ref="H43:H44" si="4">G43*F43</f>
        <v>423.47</v>
      </c>
    </row>
    <row r="44" spans="1:8">
      <c r="A44" s="16"/>
      <c r="B44" s="17">
        <v>1</v>
      </c>
      <c r="C44" s="18" t="s">
        <v>22</v>
      </c>
      <c r="D44" s="18" t="s">
        <v>23</v>
      </c>
      <c r="E44" s="19" t="s">
        <v>16</v>
      </c>
      <c r="F44" s="20">
        <v>3</v>
      </c>
      <c r="G44" s="20">
        <v>10.3</v>
      </c>
      <c r="H44" s="28">
        <f t="shared" si="4"/>
        <v>30.900000000000002</v>
      </c>
    </row>
    <row r="45" spans="1:8" ht="15">
      <c r="G45" s="24" t="s">
        <v>17</v>
      </c>
      <c r="H45" s="25">
        <f>SUM(H42:H44)</f>
        <v>454.37</v>
      </c>
    </row>
    <row r="46" spans="1:8" ht="15">
      <c r="A46" s="1"/>
      <c r="B46" s="1"/>
      <c r="C46" s="9" t="s">
        <v>64</v>
      </c>
      <c r="D46" s="3"/>
      <c r="E46" s="1"/>
      <c r="F46" s="1"/>
      <c r="G46" s="1"/>
      <c r="H46" s="1"/>
    </row>
    <row r="47" spans="1:8">
      <c r="A47" s="16" t="s">
        <v>65</v>
      </c>
      <c r="B47" s="17" t="s">
        <v>66</v>
      </c>
      <c r="C47" s="18" t="s">
        <v>67</v>
      </c>
      <c r="D47" s="18" t="s">
        <v>68</v>
      </c>
      <c r="E47" s="19" t="s">
        <v>16</v>
      </c>
      <c r="F47" s="37">
        <v>0.126</v>
      </c>
      <c r="G47" s="20">
        <v>1710</v>
      </c>
      <c r="H47" s="28">
        <f t="shared" ref="H47:H48" si="5">G47*F47</f>
        <v>215.46</v>
      </c>
    </row>
    <row r="48" spans="1:8">
      <c r="A48" s="16"/>
      <c r="B48" s="17"/>
      <c r="C48" s="18" t="s">
        <v>69</v>
      </c>
      <c r="D48" s="18"/>
      <c r="E48" s="19"/>
      <c r="F48" s="20"/>
      <c r="G48" s="20"/>
      <c r="H48" s="28">
        <f t="shared" si="5"/>
        <v>0</v>
      </c>
    </row>
    <row r="49" spans="1:8" ht="15">
      <c r="A49" s="16"/>
      <c r="B49" s="17"/>
      <c r="C49" s="22"/>
      <c r="D49" s="2"/>
      <c r="E49" s="27"/>
      <c r="F49" s="23"/>
      <c r="G49" s="24" t="s">
        <v>17</v>
      </c>
      <c r="H49" s="25">
        <f>SUM(H47:H48)</f>
        <v>215.46</v>
      </c>
    </row>
    <row r="50" spans="1:8">
      <c r="A50" s="16"/>
      <c r="B50" s="17"/>
      <c r="C50" s="22"/>
      <c r="D50" s="2"/>
      <c r="E50" s="27"/>
      <c r="F50" s="23"/>
      <c r="G50" s="33"/>
      <c r="H50" s="33"/>
    </row>
    <row r="51" spans="1:8" ht="15">
      <c r="A51" s="1"/>
      <c r="B51" s="1"/>
      <c r="C51" s="9" t="s">
        <v>70</v>
      </c>
      <c r="D51" s="3"/>
      <c r="E51" s="1"/>
      <c r="F51" s="1"/>
      <c r="G51" s="1"/>
      <c r="H51" s="1"/>
    </row>
    <row r="52" spans="1:8">
      <c r="A52" s="1"/>
      <c r="B52" s="1"/>
      <c r="C52" s="38" t="s">
        <v>71</v>
      </c>
      <c r="D52" s="18" t="s">
        <v>72</v>
      </c>
      <c r="E52" s="19" t="s">
        <v>16</v>
      </c>
      <c r="F52" s="20">
        <v>3</v>
      </c>
      <c r="G52" s="20">
        <v>8.39</v>
      </c>
      <c r="H52" s="28">
        <f t="shared" ref="H52:H54" si="6">G52*F52</f>
        <v>25.17</v>
      </c>
    </row>
    <row r="53" spans="1:8">
      <c r="A53" s="1"/>
      <c r="B53" s="1"/>
      <c r="C53" s="18" t="s">
        <v>73</v>
      </c>
      <c r="D53" s="18" t="s">
        <v>74</v>
      </c>
      <c r="E53" s="19" t="s">
        <v>16</v>
      </c>
      <c r="F53" s="20">
        <v>1</v>
      </c>
      <c r="G53" s="20">
        <v>8.74</v>
      </c>
      <c r="H53" s="28">
        <f t="shared" si="6"/>
        <v>8.74</v>
      </c>
    </row>
    <row r="54" spans="1:8">
      <c r="A54" s="1"/>
      <c r="B54" s="1"/>
      <c r="C54" s="18" t="s">
        <v>75</v>
      </c>
      <c r="D54" s="18" t="s">
        <v>76</v>
      </c>
      <c r="E54" s="19" t="s">
        <v>16</v>
      </c>
      <c r="F54" s="20">
        <v>1</v>
      </c>
      <c r="G54" s="20">
        <v>52.32</v>
      </c>
      <c r="H54" s="28">
        <f t="shared" si="6"/>
        <v>52.32</v>
      </c>
    </row>
    <row r="55" spans="1:8" ht="15">
      <c r="A55" s="16"/>
      <c r="B55" s="17"/>
      <c r="C55" s="22"/>
      <c r="D55" s="22"/>
      <c r="E55" s="17"/>
      <c r="F55" s="23"/>
      <c r="G55" s="24" t="s">
        <v>17</v>
      </c>
      <c r="H55" s="25">
        <f>SUM(H52:H54)</f>
        <v>86.23</v>
      </c>
    </row>
    <row r="56" spans="1:8" ht="15">
      <c r="A56" s="1"/>
      <c r="B56" s="1"/>
      <c r="C56" s="9" t="s">
        <v>77</v>
      </c>
      <c r="D56" s="3"/>
      <c r="E56" s="1"/>
      <c r="F56" s="1"/>
      <c r="G56" s="1"/>
      <c r="H56" s="1"/>
    </row>
    <row r="57" spans="1:8">
      <c r="A57" s="1"/>
      <c r="B57" s="1"/>
      <c r="C57" s="38" t="s">
        <v>78</v>
      </c>
      <c r="D57" s="18" t="s">
        <v>72</v>
      </c>
      <c r="E57" s="19" t="s">
        <v>16</v>
      </c>
      <c r="F57" s="20">
        <v>2</v>
      </c>
      <c r="G57" s="20">
        <v>8.39</v>
      </c>
      <c r="H57" s="28">
        <f t="shared" ref="H57:H59" si="7">G57*F57</f>
        <v>16.78</v>
      </c>
    </row>
    <row r="58" spans="1:8">
      <c r="A58" s="16"/>
      <c r="B58" s="17">
        <v>1</v>
      </c>
      <c r="C58" s="18" t="s">
        <v>79</v>
      </c>
      <c r="D58" s="18" t="s">
        <v>80</v>
      </c>
      <c r="E58" s="19" t="s">
        <v>21</v>
      </c>
      <c r="F58" s="20">
        <v>1.7000000000000002</v>
      </c>
      <c r="G58" s="20">
        <v>125</v>
      </c>
      <c r="H58" s="28">
        <f t="shared" si="7"/>
        <v>212.50000000000003</v>
      </c>
    </row>
    <row r="59" spans="1:8">
      <c r="A59" s="16" t="s">
        <v>81</v>
      </c>
      <c r="B59" s="17">
        <v>1</v>
      </c>
      <c r="C59" s="18" t="s">
        <v>82</v>
      </c>
      <c r="D59" s="29"/>
      <c r="E59" s="30"/>
      <c r="F59" s="37"/>
      <c r="G59" s="31"/>
      <c r="H59" s="28">
        <f t="shared" si="7"/>
        <v>0</v>
      </c>
    </row>
    <row r="60" spans="1:8" ht="15">
      <c r="A60" s="16"/>
      <c r="B60" s="17"/>
      <c r="C60" s="22"/>
      <c r="D60" s="2"/>
      <c r="E60" s="27"/>
      <c r="F60" s="39"/>
      <c r="G60" s="24" t="s">
        <v>17</v>
      </c>
      <c r="H60" s="25">
        <f>SUM(H57:H59)</f>
        <v>229.28000000000003</v>
      </c>
    </row>
    <row r="61" spans="1:8" s="8" customFormat="1" ht="15">
      <c r="A61" s="5"/>
      <c r="B61" s="5"/>
      <c r="C61" s="9" t="s">
        <v>83</v>
      </c>
      <c r="D61" s="40"/>
      <c r="E61" s="5"/>
      <c r="F61" s="5"/>
      <c r="G61" s="5"/>
      <c r="H61" s="5"/>
    </row>
    <row r="62" spans="1:8" s="8" customFormat="1" ht="15">
      <c r="A62" s="5"/>
      <c r="B62" s="5"/>
      <c r="C62" s="18" t="s">
        <v>84</v>
      </c>
      <c r="D62" s="18" t="s">
        <v>85</v>
      </c>
      <c r="E62" s="19" t="s">
        <v>86</v>
      </c>
      <c r="F62" s="20">
        <v>0.30000000000000004</v>
      </c>
      <c r="G62" s="20">
        <v>413.33</v>
      </c>
      <c r="H62" s="28">
        <f t="shared" ref="H62:H71" si="8">F62*G62</f>
        <v>123.99900000000001</v>
      </c>
    </row>
    <row r="63" spans="1:8" s="8" customFormat="1" ht="15">
      <c r="A63" s="5"/>
      <c r="B63" s="5"/>
      <c r="C63" s="18" t="s">
        <v>87</v>
      </c>
      <c r="D63" s="41" t="s">
        <v>88</v>
      </c>
      <c r="E63" s="42" t="s">
        <v>16</v>
      </c>
      <c r="F63" s="20">
        <v>1</v>
      </c>
      <c r="G63" s="43">
        <v>250</v>
      </c>
      <c r="H63" s="28">
        <f t="shared" si="8"/>
        <v>250</v>
      </c>
    </row>
    <row r="64" spans="1:8" s="8" customFormat="1" ht="15">
      <c r="A64" s="5"/>
      <c r="B64" s="5"/>
      <c r="C64" s="18" t="s">
        <v>89</v>
      </c>
      <c r="D64" s="29" t="s">
        <v>90</v>
      </c>
      <c r="E64" s="30" t="s">
        <v>16</v>
      </c>
      <c r="F64" s="20">
        <v>1</v>
      </c>
      <c r="G64" s="31">
        <v>5795</v>
      </c>
      <c r="H64" s="28">
        <f t="shared" si="8"/>
        <v>5795</v>
      </c>
    </row>
    <row r="65" spans="1:10" s="8" customFormat="1" ht="15">
      <c r="A65" s="5"/>
      <c r="B65" s="5"/>
      <c r="C65" s="18" t="s">
        <v>91</v>
      </c>
      <c r="D65" s="18" t="s">
        <v>92</v>
      </c>
      <c r="E65" s="19" t="s">
        <v>16</v>
      </c>
      <c r="F65" s="20">
        <v>1</v>
      </c>
      <c r="G65" s="20">
        <v>1358.5</v>
      </c>
      <c r="H65" s="28">
        <f t="shared" si="8"/>
        <v>1358.5</v>
      </c>
    </row>
    <row r="66" spans="1:10" s="8" customFormat="1" ht="15">
      <c r="A66" s="5"/>
      <c r="B66" s="5"/>
      <c r="C66" s="18" t="s">
        <v>93</v>
      </c>
      <c r="D66" s="18" t="s">
        <v>94</v>
      </c>
      <c r="E66" s="19" t="s">
        <v>16</v>
      </c>
      <c r="F66" s="20">
        <v>5</v>
      </c>
      <c r="G66" s="20">
        <v>25</v>
      </c>
      <c r="H66" s="28">
        <f t="shared" si="8"/>
        <v>125</v>
      </c>
    </row>
    <row r="67" spans="1:10">
      <c r="A67" s="16"/>
      <c r="B67" s="17"/>
      <c r="C67" s="18" t="s">
        <v>95</v>
      </c>
      <c r="D67" s="18" t="s">
        <v>96</v>
      </c>
      <c r="E67" s="19" t="s">
        <v>97</v>
      </c>
      <c r="F67" s="20">
        <v>6</v>
      </c>
      <c r="G67" s="20">
        <v>231.46</v>
      </c>
      <c r="H67" s="28">
        <f t="shared" si="8"/>
        <v>1388.76</v>
      </c>
    </row>
    <row r="68" spans="1:10">
      <c r="A68" s="16" t="s">
        <v>98</v>
      </c>
      <c r="B68" s="17">
        <v>1</v>
      </c>
      <c r="C68" s="18" t="s">
        <v>99</v>
      </c>
      <c r="D68" s="18" t="s">
        <v>80</v>
      </c>
      <c r="E68" s="19" t="s">
        <v>21</v>
      </c>
      <c r="F68" s="20">
        <v>2.38</v>
      </c>
      <c r="G68" s="20">
        <v>125</v>
      </c>
      <c r="H68" s="28">
        <f t="shared" si="8"/>
        <v>297.5</v>
      </c>
    </row>
    <row r="69" spans="1:10">
      <c r="A69" s="16"/>
      <c r="B69" s="17">
        <v>1</v>
      </c>
      <c r="C69" s="18" t="s">
        <v>100</v>
      </c>
      <c r="D69" s="18"/>
      <c r="E69" s="19"/>
      <c r="F69" s="20"/>
      <c r="G69" s="20"/>
      <c r="H69" s="28">
        <f t="shared" si="8"/>
        <v>0</v>
      </c>
    </row>
    <row r="70" spans="1:10">
      <c r="A70" s="16"/>
      <c r="B70" s="17"/>
      <c r="C70" s="18" t="s">
        <v>101</v>
      </c>
      <c r="D70" s="41" t="s">
        <v>102</v>
      </c>
      <c r="E70" s="42" t="s">
        <v>16</v>
      </c>
      <c r="F70" s="20">
        <v>4</v>
      </c>
      <c r="G70" s="43">
        <v>8.39</v>
      </c>
      <c r="H70" s="28">
        <f t="shared" si="8"/>
        <v>33.56</v>
      </c>
    </row>
    <row r="71" spans="1:10" s="8" customFormat="1" ht="15">
      <c r="A71" s="5"/>
      <c r="B71" s="5"/>
      <c r="C71" s="18" t="s">
        <v>103</v>
      </c>
      <c r="D71" s="18" t="s">
        <v>104</v>
      </c>
      <c r="E71" s="19" t="s">
        <v>16</v>
      </c>
      <c r="F71" s="20">
        <v>1</v>
      </c>
      <c r="G71" s="20">
        <v>60.83</v>
      </c>
      <c r="H71" s="28">
        <f t="shared" si="8"/>
        <v>60.83</v>
      </c>
    </row>
    <row r="72" spans="1:10" ht="15">
      <c r="A72" s="16"/>
      <c r="B72" s="17"/>
      <c r="C72" s="22"/>
      <c r="D72" s="2"/>
      <c r="E72" s="27"/>
      <c r="F72" s="32"/>
      <c r="G72" s="24" t="s">
        <v>17</v>
      </c>
      <c r="H72" s="25">
        <f>SUM(H62:H71)</f>
        <v>9433.1489999999994</v>
      </c>
    </row>
    <row r="73" spans="1:10" ht="15">
      <c r="A73" s="16"/>
      <c r="B73" s="17"/>
      <c r="C73" s="9" t="s">
        <v>105</v>
      </c>
      <c r="D73" s="2"/>
      <c r="E73" s="27"/>
      <c r="F73" s="32"/>
      <c r="G73" s="24"/>
      <c r="H73" s="25"/>
    </row>
    <row r="74" spans="1:10">
      <c r="A74" s="16"/>
      <c r="B74" s="17"/>
      <c r="C74" s="18" t="s">
        <v>84</v>
      </c>
      <c r="D74" s="41" t="s">
        <v>20</v>
      </c>
      <c r="E74" s="42" t="s">
        <v>21</v>
      </c>
      <c r="F74" s="20">
        <v>20.6</v>
      </c>
      <c r="G74" s="43">
        <v>6.45</v>
      </c>
      <c r="H74" s="28">
        <f t="shared" ref="H74:H78" si="9">G74*F74</f>
        <v>132.87</v>
      </c>
      <c r="I74"/>
      <c r="J74"/>
    </row>
    <row r="75" spans="1:10">
      <c r="A75" s="16"/>
      <c r="B75" s="17"/>
      <c r="C75" s="18" t="s">
        <v>106</v>
      </c>
      <c r="D75" s="41" t="s">
        <v>107</v>
      </c>
      <c r="E75" s="42" t="s">
        <v>16</v>
      </c>
      <c r="F75" s="20">
        <v>1</v>
      </c>
      <c r="G75" s="43">
        <v>2003</v>
      </c>
      <c r="H75" s="28">
        <f t="shared" si="9"/>
        <v>2003</v>
      </c>
      <c r="I75"/>
      <c r="J75"/>
    </row>
    <row r="76" spans="1:10">
      <c r="A76" s="16"/>
      <c r="B76" s="17"/>
      <c r="C76" s="18" t="s">
        <v>108</v>
      </c>
      <c r="D76" s="29" t="s">
        <v>109</v>
      </c>
      <c r="E76" s="30" t="s">
        <v>16</v>
      </c>
      <c r="F76" s="20">
        <v>0.5</v>
      </c>
      <c r="G76" s="31">
        <v>90</v>
      </c>
      <c r="H76" s="28">
        <f t="shared" si="9"/>
        <v>45</v>
      </c>
      <c r="I76"/>
      <c r="J76"/>
    </row>
    <row r="77" spans="1:10">
      <c r="A77" s="16"/>
      <c r="B77" s="17"/>
      <c r="C77" s="18" t="s">
        <v>110</v>
      </c>
      <c r="D77" s="18" t="s">
        <v>111</v>
      </c>
      <c r="E77" s="19" t="s">
        <v>16</v>
      </c>
      <c r="F77" s="20">
        <v>7</v>
      </c>
      <c r="G77" s="20">
        <v>25</v>
      </c>
      <c r="H77" s="28">
        <f t="shared" si="9"/>
        <v>175</v>
      </c>
      <c r="I77"/>
      <c r="J77"/>
    </row>
    <row r="78" spans="1:10">
      <c r="A78" s="16"/>
      <c r="B78" s="17"/>
      <c r="C78" s="18" t="s">
        <v>112</v>
      </c>
      <c r="D78" s="18" t="s">
        <v>113</v>
      </c>
      <c r="E78" s="19" t="s">
        <v>16</v>
      </c>
      <c r="F78" s="20">
        <v>5</v>
      </c>
      <c r="G78" s="20">
        <v>8.39</v>
      </c>
      <c r="H78" s="28">
        <f t="shared" si="9"/>
        <v>41.95</v>
      </c>
      <c r="I78"/>
      <c r="J78"/>
    </row>
    <row r="79" spans="1:10" ht="15">
      <c r="A79" s="16"/>
      <c r="B79" s="17"/>
      <c r="C79"/>
      <c r="D79"/>
      <c r="E79" s="27"/>
      <c r="F79" s="32"/>
      <c r="G79" s="24" t="s">
        <v>17</v>
      </c>
      <c r="H79" s="25">
        <f>SUM(H73:H78)</f>
        <v>2397.8199999999997</v>
      </c>
    </row>
    <row r="80" spans="1:10" ht="15">
      <c r="A80" s="16"/>
      <c r="B80" s="17"/>
      <c r="C80" s="22"/>
      <c r="D80" s="2"/>
      <c r="E80" s="27"/>
      <c r="F80" s="32"/>
      <c r="G80" s="24"/>
      <c r="H80" s="25"/>
    </row>
    <row r="81" spans="1:8" ht="15">
      <c r="A81" s="1"/>
      <c r="B81" s="1"/>
      <c r="C81" s="9" t="s">
        <v>114</v>
      </c>
      <c r="D81" s="44"/>
      <c r="E81" s="45"/>
      <c r="F81" s="1"/>
      <c r="G81" s="1"/>
      <c r="H81" s="1"/>
    </row>
    <row r="82" spans="1:8">
      <c r="A82" s="16" t="s">
        <v>115</v>
      </c>
      <c r="B82" s="17">
        <v>1</v>
      </c>
      <c r="C82" s="18" t="s">
        <v>116</v>
      </c>
      <c r="D82" s="41" t="s">
        <v>113</v>
      </c>
      <c r="E82" s="19" t="s">
        <v>16</v>
      </c>
      <c r="F82" s="20">
        <v>4</v>
      </c>
      <c r="G82" s="20">
        <v>12.01</v>
      </c>
      <c r="H82" s="28">
        <f>G82*F82</f>
        <v>48.04</v>
      </c>
    </row>
    <row r="83" spans="1:8" ht="15">
      <c r="A83" s="16" t="s">
        <v>117</v>
      </c>
      <c r="B83" s="17"/>
      <c r="C83" s="22"/>
      <c r="D83" s="16"/>
      <c r="E83" s="23"/>
      <c r="F83" s="17"/>
      <c r="G83" s="24" t="s">
        <v>17</v>
      </c>
      <c r="H83" s="25">
        <f>SUM(H82:H82)</f>
        <v>48.04</v>
      </c>
    </row>
    <row r="84" spans="1:8">
      <c r="A84" s="16"/>
      <c r="B84" s="17"/>
      <c r="C84" s="22"/>
      <c r="D84" s="22"/>
      <c r="E84" s="46"/>
      <c r="F84" s="33"/>
      <c r="G84" s="27"/>
      <c r="H84" s="32"/>
    </row>
    <row r="85" spans="1:8" ht="15">
      <c r="G85" s="24" t="s">
        <v>118</v>
      </c>
      <c r="H85" s="47">
        <f>H83+H72+H60+H55+H49+H45+H41+H35+H20+H13+H7+H79</f>
        <v>22680.304600000003</v>
      </c>
    </row>
  </sheetData>
  <sheetProtection selectLockedCells="1" selectUnlockedCells="1"/>
  <mergeCells count="9">
    <mergeCell ref="F4:F5"/>
    <mergeCell ref="G4:G5"/>
    <mergeCell ref="H4:H5"/>
    <mergeCell ref="C2:D2"/>
    <mergeCell ref="A4:A5"/>
    <mergeCell ref="B4:B5"/>
    <mergeCell ref="C4:C5"/>
    <mergeCell ref="D4:D5"/>
    <mergeCell ref="E4:E5"/>
  </mergeCells>
  <pageMargins left="0.39374999999999999" right="0.78749999999999998" top="0.78749999999999998" bottom="0.39374999999999999" header="0.51180555555555551" footer="0.51180555555555551"/>
  <pageSetup paperSize="9" scale="77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Орбитальная 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2019-03-19T12:24:47Z</dcterms:created>
  <dcterms:modified xsi:type="dcterms:W3CDTF">2019-03-19T12:25:03Z</dcterms:modified>
</cp:coreProperties>
</file>